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96662E6F-1188-4F08-BC4A-FDB7CC47B7D8}" xr6:coauthVersionLast="47" xr6:coauthVersionMax="47" xr10:uidLastSave="{00000000-0000-0000-0000-000000000000}"/>
  <bookViews>
    <workbookView xWindow="-120" yWindow="-120" windowWidth="24240" windowHeight="130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AI16" i="1" l="1"/>
  <c r="AH16" i="1"/>
  <c r="AG16" i="1"/>
  <c r="AF16" i="1"/>
  <c r="AE16" i="1"/>
  <c r="AD16" i="1"/>
  <c r="AC16" i="1"/>
  <c r="AB16" i="1"/>
  <c r="AA16" i="1"/>
  <c r="Z16" i="1"/>
  <c r="Y16" i="1"/>
  <c r="AH122" i="1" l="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Q16" i="1"/>
  <c r="AF70" i="1"/>
  <c r="AG69" i="1"/>
  <c r="AU16" i="1"/>
  <c r="AH69" i="1"/>
  <c r="AV16" i="1"/>
  <c r="Z69" i="1"/>
  <c r="AW16" i="1"/>
  <c r="AW14" i="1" s="1"/>
  <c r="AX16" i="1"/>
  <c r="AZ70" i="1"/>
  <c r="AY16" i="1"/>
  <c r="AY14" i="1" s="1"/>
  <c r="X69" i="1"/>
  <c r="X16"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J22" i="1"/>
  <c r="AJ24" i="1"/>
  <c r="BB27" i="1"/>
  <c r="AI147" i="1"/>
  <c r="AI146" i="1" s="1"/>
  <c r="I159" i="1"/>
  <c r="K33" i="3"/>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N16" i="1"/>
  <c r="Z14"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I14" i="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<sst xmlns="http://schemas.openxmlformats.org/spreadsheetml/2006/main" count="539" uniqueCount="281">
  <si>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</si>
  <si>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</si>
  <si>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</si>
  <si>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</si>
  <si>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</si>
  <si>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</si>
  <si>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</si>
  <si>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</si>
  <si>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</si>
  <si>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</si>
  <si>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</si>
  <si>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</si>
  <si>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</si>
  <si>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</si>
  <si>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</si>
  <si>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</si>
  <si>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</si>
  <si>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</si>
  <si>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</si>
  <si>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</si>
  <si>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</si>
  <si>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</si>
  <si>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</si>
  <si>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</si>
  <si>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</si>
  <si>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</si>
  <si>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</si>
  <si>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</si>
  <si>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</si>
  <si>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</si>
  <si>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</si>
  <si>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</si>
  <si>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</si>
  <si>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</si>
  <si>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</si>
  <si>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</si>
  <si>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</si>
  <si>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</si>
  <si>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</si>
  <si>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</si>
  <si>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</si>
  <si>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</si>
  <si>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</si>
  <si>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</si>
  <si>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</si>
  <si>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</si>
  <si>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</si>
  <si>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</si>
  <si>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</si>
  <si>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</si>
  <si>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</si>
  <si>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</si>
  <si>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</si>
  <si>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</si>
  <si>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</si>
  <si>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</si>
  <si>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</si>
  <si>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</si>
  <si>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</si>
  <si>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</si>
  <si>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</si>
  <si>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</si>
  <si>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</si>
  <si>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</si>
  <si>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</si>
  <si>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</si>
  <si>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</si>
  <si>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</si>
  <si>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</si>
  <si>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</si>
  <si>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</si>
  <si>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</si>
  <si>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</si>
  <si>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</si>
  <si>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</si>
  <si>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</si>
  <si>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</si>
  <si>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</si>
  <si>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</si>
  <si>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</si>
  <si>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</si>
  <si>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</si>
  <si>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</si>
  <si>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</si>
  <si>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</si>
  <si>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</si>
  <si>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</si>
  <si>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</si>
  <si>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</si>
  <si>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</si>
  <si>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</si>
  <si>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</si>
  <si>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</si>
  <si>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</si>
  <si>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</si>
  <si>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</si>
  <si>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</si>
  <si>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</si>
  <si>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</si>
  <si>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</si>
  <si>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</si>
  <si>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</si>
  <si>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</si>
  <si>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</si>
  <si>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</si>
  <si>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</si>
  <si>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</si>
  <si>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</si>
  <si>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</si>
  <si>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</si>
  <si>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</si>
  <si>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</si>
  <si>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</si>
  <si>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</si>
  <si>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</si>
  <si>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</si>
  <si>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</si>
  <si>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</si>
  <si>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</si>
  <si>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</si>
  <si>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</si>
  <si>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</si>
  <si>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</si>
  <si>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</si>
  <si>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</si>
  <si>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</si>
  <si>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</si>
  <si>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</si>
  <si>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</si>
  <si>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</si>
  <si>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</si>
  <si>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</si>
  <si>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</si>
  <si>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</si>
  <si>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</si>
  <si>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</si>
  <si>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</si>
  <si>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</si>
  <si>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</si>
  <si>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</si>
  <si>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</si>
  <si>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</si>
  <si>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</si>
  <si>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</si>
  <si>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</si>
  <si>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</si>
  <si>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</si>
  <si>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</si>
  <si>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</si>
  <si>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</si>
  <si>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</si>
  <si>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</si>
  <si>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</si>
  <si>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</si>
  <si>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</si>
  <si>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</si>
  <si>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</si>
  <si>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</si>
  <si>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</si>
  <si>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</si>
  <si>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</si>
  <si>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</si>
  <si>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</si>
  <si>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</si>
  <si>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</si>
  <si>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</si>
  <si>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</si>
  <si>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</si>
  <si>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</si>
  <si>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</si>
  <si>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</si>
  <si>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</si>
  <si>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</si>
  <si>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</si>
  <si>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</si>
  <si>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</si>
  <si>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</si>
  <si>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</si>
  <si>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</si>
  <si>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</si>
  <si>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</si>
  <si>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</si>
  <si>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</si>
  <si>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</si>
  <si>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</si>
  <si>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</si>
  <si>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</si>
  <si>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</si>
  <si>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</si>
  <si>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</si>
  <si>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</si>
  <si>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</si>
  <si>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</si>
  <si>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</si>
  <si>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</si>
  <si>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</si>
  <si>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</si>
  <si>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</si>
  <si>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</si>
  <si>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</si>
  <si>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</si>
  <si>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</si>
  <si>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</si>
  <si>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</si>
  <si>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</si>
  <si>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</si>
  <si>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</si>
  <si>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</si>
  <si>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</si>
  <si>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</si>
  <si>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</si>
  <si>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</si>
  <si>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</si>
  <si>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</si>
  <si>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</si>
  <si>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</si>
  <si>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</si>
  <si>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</si>
  <si>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</si>
  <si>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</si>
  <si>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</si>
  <si>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</si>
  <si>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</si>
  <si>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</si>
  <si>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</si>
  <si>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</si>
  <si>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</si>
  <si>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</si>
  <si>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</si>
  <si>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</si>
  <si>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</si>
  <si>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</si>
  <si>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</si>
  <si>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</si>
  <si>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</si>
  <si>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</si>
  <si>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</si>
  <si>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</si>
  <si>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</si>
  <si>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</si>
  <si>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</si>
  <si>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</si>
  <si>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</si>
  <si>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</si>
  <si>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</si>
  <si>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</si>
  <si>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</si>
  <si>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</si>
  <si>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</si>
  <si>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</si>
  <si>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</si>
  <si>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</si>
  <si>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</si>
  <si>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</si>
  <si>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</si>
  <si>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</si>
  <si>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</si>
  <si>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</si>
  <si>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</si>
  <si>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</si>
  <si>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</si>
  <si>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</si>
  <si>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</si>
  <si>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</si>
  <si>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</si>
  <si>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</si>
  <si>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</si>
  <si>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</si>
  <si>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</si>
  <si>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</si>
  <si>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</si>
  <si>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</si>
  <si>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</si>
  <si>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</si>
  <si>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</si>
  <si>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</si>
  <si>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Materials:Tools and Equipment (not capitalized)</t>
  </si>
  <si>
    <t>Repairs &amp; Maintenance - Tools &amp; Equipment</t>
  </si>
  <si>
    <t>Supplies &amp; Materials:Supplies and Materials</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</si>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</sst>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47" fillId="10"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51" fillId="10" borderId="41" xfId="0" applyFont="1" applyFill="1" applyBorder="1" applyAlignment="1">
      <alignment horizontal="center" vertical="center" textRotation="90"/>
    </xf>
    <xf numFmtId="0" fontId="5" fillId="3" borderId="5" xfId="0" applyFont="1" applyFill="1" applyBorder="1" applyAlignment="1">
      <alignment horizontal="center"/>
    </xf>
    <xf numFmtId="0" fontId="4" fillId="0" borderId="6" xfId="0" applyFont="1" applyBorder="1"/>
    <xf numFmtId="0" fontId="4" fillId="0" borderId="14" xfId="0" applyFont="1" applyBorder="1"/>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0" fontId="4" fillId="0" borderId="7" xfId="0" applyFont="1" applyBorder="1"/>
    <xf numFmtId="10" fontId="43" fillId="7" borderId="5" xfId="0" applyNumberFormat="1" applyFont="1" applyFill="1" applyBorder="1" applyAlignment="1">
      <alignment horizontal="center"/>
    </xf>
    <xf numFmtId="0" fontId="26" fillId="3" borderId="41" xfId="0" applyFont="1" applyFill="1" applyBorder="1" applyAlignment="1">
      <alignment horizontal="center" vertical="center" textRotation="90"/>
    </xf>
    <xf numFmtId="0" fontId="26" fillId="7" borderId="41" xfId="0" applyFont="1" applyFill="1" applyBorder="1" applyAlignment="1">
      <alignment horizontal="center" vertical="center" textRotation="90"/>
    </xf>
    <xf numFmtId="0" fontId="3" fillId="2" borderId="5" xfId="0" applyFont="1" applyFill="1" applyBorder="1" applyAlignment="1">
      <alignment horizontal="center" vertical="center"/>
    </xf>
    <xf numFmtId="0" fontId="20" fillId="3" borderId="25" xfId="0" applyFont="1" applyFill="1" applyBorder="1" applyAlignment="1">
      <alignment horizontal="left"/>
    </xf>
    <xf numFmtId="0" fontId="4" fillId="0" borderId="26" xfId="0" applyFont="1" applyBorder="1"/>
    <xf numFmtId="0" fontId="4" fillId="0" borderId="27" xfId="0" applyFont="1" applyBorder="1"/>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11" fillId="6" borderId="13" xfId="0" applyFont="1" applyFill="1" applyBorder="1" applyAlignment="1">
      <alignment horizontal="center" wrapText="1"/>
    </xf>
    <xf numFmtId="0" fontId="51" fillId="12"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3" borderId="41" xfId="0" applyFont="1" applyFill="1" applyBorder="1" applyAlignment="1">
      <alignment horizontal="center" vertical="center" textRotation="90"/>
    </xf>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Y16" sqref="Y16:AI16"/>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69" t="s">
        <v>272</v>
      </c>
      <c r="G1" s="446"/>
      <c r="H1" s="446"/>
      <c r="I1" s="446"/>
      <c r="J1" s="446"/>
      <c r="K1" s="446"/>
      <c r="L1" s="446"/>
      <c r="M1" s="446"/>
      <c r="N1" s="446"/>
      <c r="O1" s="446"/>
      <c r="P1" s="446"/>
      <c r="Q1" s="465"/>
      <c r="R1" s="5"/>
      <c r="S1" s="6"/>
      <c r="T1" s="6"/>
      <c r="U1" s="7"/>
      <c r="V1" s="3"/>
      <c r="W1" s="4"/>
      <c r="X1" s="469" t="s">
        <v>0</v>
      </c>
      <c r="Y1" s="446"/>
      <c r="Z1" s="446"/>
      <c r="AA1" s="446"/>
      <c r="AB1" s="446"/>
      <c r="AC1" s="446"/>
      <c r="AD1" s="446"/>
      <c r="AE1" s="446"/>
      <c r="AF1" s="446"/>
      <c r="AG1" s="446"/>
      <c r="AH1" s="446"/>
      <c r="AI1" s="465"/>
      <c r="AJ1" s="5"/>
      <c r="AK1" s="6"/>
      <c r="AL1" s="6"/>
      <c r="AM1" s="7"/>
      <c r="AN1" s="3"/>
      <c r="AO1" s="4"/>
      <c r="AP1" s="469" t="s">
        <v>273</v>
      </c>
      <c r="AQ1" s="446"/>
      <c r="AR1" s="446"/>
      <c r="AS1" s="446"/>
      <c r="AT1" s="446"/>
      <c r="AU1" s="446"/>
      <c r="AV1" s="446"/>
      <c r="AW1" s="446"/>
      <c r="AX1" s="446"/>
      <c r="AY1" s="446"/>
      <c r="AZ1" s="446"/>
      <c r="BA1" s="465"/>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73" t="s">
        <v>3</v>
      </c>
      <c r="D4" s="446"/>
      <c r="E4" s="465"/>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74" t="s">
        <v>4</v>
      </c>
      <c r="D5" s="476"/>
      <c r="E5" s="465"/>
      <c r="F5" s="25"/>
      <c r="G5" s="25"/>
      <c r="H5" s="25"/>
      <c r="I5" s="25"/>
      <c r="J5" s="25"/>
      <c r="K5" s="25"/>
      <c r="L5" s="25"/>
      <c r="M5" s="25"/>
      <c r="N5" s="25"/>
      <c r="O5" s="25"/>
      <c r="P5" s="25"/>
      <c r="Q5" s="25"/>
      <c r="R5" s="26"/>
      <c r="S5" s="445" t="s">
        <v>5</v>
      </c>
      <c r="T5" s="446"/>
      <c r="U5" s="447"/>
      <c r="V5" s="476"/>
      <c r="W5" s="465"/>
      <c r="X5" s="25"/>
      <c r="Y5" s="25"/>
      <c r="Z5" s="25"/>
      <c r="AA5" s="25"/>
      <c r="AB5" s="25"/>
      <c r="AC5" s="25"/>
      <c r="AD5" s="25"/>
      <c r="AE5" s="25"/>
      <c r="AF5" s="25"/>
      <c r="AG5" s="25"/>
      <c r="AH5" s="25"/>
      <c r="AI5" s="25"/>
      <c r="AJ5" s="26"/>
      <c r="AK5" s="445" t="s">
        <v>5</v>
      </c>
      <c r="AL5" s="446"/>
      <c r="AM5" s="447"/>
      <c r="AN5" s="476"/>
      <c r="AO5" s="465"/>
      <c r="AP5" s="25"/>
      <c r="AQ5" s="25"/>
      <c r="AR5" s="25"/>
      <c r="AS5" s="25"/>
      <c r="AT5" s="25"/>
      <c r="AU5" s="25"/>
      <c r="AV5" s="25"/>
      <c r="AW5" s="25"/>
      <c r="AX5" s="25"/>
      <c r="AY5" s="25"/>
      <c r="AZ5" s="25"/>
      <c r="BA5" s="25"/>
      <c r="BB5" s="26"/>
      <c r="BC5" s="445" t="s">
        <v>5</v>
      </c>
      <c r="BD5" s="446"/>
      <c r="BE5" s="447"/>
      <c r="BF5" s="27"/>
    </row>
    <row r="6" spans="1:58" x14ac:dyDescent="0.25">
      <c r="A6" s="1"/>
      <c r="B6" s="1"/>
      <c r="C6" s="475"/>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57" t="s">
        <v>279</v>
      </c>
      <c r="C7" s="458"/>
      <c r="D7" s="458"/>
      <c r="E7" s="459"/>
      <c r="F7" s="419">
        <v>0</v>
      </c>
      <c r="G7" s="418">
        <v>0</v>
      </c>
      <c r="H7" s="418">
        <v>0</v>
      </c>
      <c r="I7" s="418">
        <v>0</v>
      </c>
      <c r="J7" s="418">
        <v>0</v>
      </c>
      <c r="K7" s="418">
        <v>0</v>
      </c>
      <c r="L7" s="418">
        <v>0</v>
      </c>
      <c r="M7" s="418">
        <v>0</v>
      </c>
      <c r="N7" s="418">
        <v>0</v>
      </c>
      <c r="O7" s="418">
        <v>0</v>
      </c>
      <c r="P7" s="418">
        <v>0</v>
      </c>
      <c r="Q7" s="420">
        <v>0</v>
      </c>
      <c r="R7" s="37">
        <f t="shared" ref="R7:R11" si="3">SUM(F7:Q7)</f>
        <v>0</v>
      </c>
      <c r="S7" s="445"/>
      <c r="T7" s="446"/>
      <c r="U7" s="447"/>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45"/>
      <c r="AL7" s="446"/>
      <c r="AM7" s="447"/>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45"/>
      <c r="BD7" s="446"/>
      <c r="BE7" s="447"/>
      <c r="BF7" s="27"/>
    </row>
    <row r="8" spans="1:58" ht="15.75" x14ac:dyDescent="0.25">
      <c r="A8" s="38"/>
      <c r="B8" s="470" t="s">
        <v>23</v>
      </c>
      <c r="C8" s="471"/>
      <c r="D8" s="471"/>
      <c r="E8" s="472"/>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60" t="s">
        <v>25</v>
      </c>
      <c r="D9" s="461"/>
      <c r="E9" s="462"/>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54"/>
      <c r="D10" s="455"/>
      <c r="E10" s="456"/>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70" t="s">
        <v>26</v>
      </c>
      <c r="C11" s="471"/>
      <c r="D11" s="471"/>
      <c r="E11" s="472"/>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67" t="s">
        <v>27</v>
      </c>
      <c r="B13" s="68" t="s">
        <v>39</v>
      </c>
      <c r="C13" s="69">
        <f>IF(Payroll!$C$5="use","see monthly",SUM(C15:C27))</f>
        <v>0.45000000000000007</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42"/>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42"/>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42"/>
      <c r="B16" s="89" t="s">
        <v>29</v>
      </c>
      <c r="C16" s="107">
        <v>0.27500000000000002</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IF(Payroll!$C$5="USE",Payroll!W52+Payroll!W59,IF($W16&gt;0,$W16,IF($V16&gt;0,$V16*Y$7,$C16*Y$7))*(Y$3/$R$3*12))</f>
        <v>0</v>
      </c>
      <c r="Z16" s="103">
        <f>IF(Payroll!$C$5="USE",Payroll!X52+Payroll!X59,IF($W16&gt;0,$W16,IF($V16&gt;0,$V16*Z$7,$C16*Z$7))*(Z$3/$R$3*12))</f>
        <v>0</v>
      </c>
      <c r="AA16" s="103">
        <f>IF(Payroll!$C$5="USE",Payroll!Y52+Payroll!Y59,IF($W16&gt;0,$W16,IF($V16&gt;0,$V16*AA$7,$C16*AA$7))*(AA$3/$R$3*12))</f>
        <v>0</v>
      </c>
      <c r="AB16" s="103">
        <f>IF(Payroll!$C$5="USE",Payroll!Z52+Payroll!Z59,IF($W16&gt;0,$W16,IF($V16&gt;0,$V16*AB$7,$C16*AB$7))*(AB$3/$R$3*12))</f>
        <v>0</v>
      </c>
      <c r="AC16" s="103">
        <f>IF(Payroll!$C$5="USE",Payroll!AA52+Payroll!AA59,IF($W16&gt;0,$W16,IF($V16&gt;0,$V16*AC$7,$C16*AC$7))*(AC$3/$R$3*12))</f>
        <v>0</v>
      </c>
      <c r="AD16" s="103">
        <f>IF(Payroll!$C$5="USE",Payroll!AB52+Payroll!AB59,IF($W16&gt;0,$W16,IF($V16&gt;0,$V16*AD$7,$C16*AD$7))*(AD$3/$R$3*12))</f>
        <v>0</v>
      </c>
      <c r="AE16" s="103">
        <f>IF(Payroll!$C$5="USE",Payroll!AC52+Payroll!AC59,IF($W16&gt;0,$W16,IF($V16&gt;0,$V16*AE$7,$C16*AE$7))*(AE$3/$R$3*12))</f>
        <v>0</v>
      </c>
      <c r="AF16" s="103">
        <f>IF(Payroll!$C$5="USE",Payroll!AD52+Payroll!AD59,IF($W16&gt;0,$W16,IF($V16&gt;0,$V16*AF$7,$C16*AF$7))*(AF$3/$R$3*12))</f>
        <v>0</v>
      </c>
      <c r="AG16" s="103">
        <f>IF(Payroll!$C$5="USE",Payroll!AE52+Payroll!AE59,IF($W16&gt;0,$W16,IF($V16&gt;0,$V16*AG$7,$C16*AG$7))*(AG$3/$R$3*12))</f>
        <v>0</v>
      </c>
      <c r="AH16" s="103">
        <f>IF(Payroll!$C$5="USE",Payroll!AF52+Payroll!AF59,IF($W16&gt;0,$W16,IF($V16&gt;0,$V16*AH$7,$C16*AH$7))*(AH$3/$R$3*12))</f>
        <v>0</v>
      </c>
      <c r="AI16" s="104">
        <f>IF(Payroll!$C$5="USE",Payroll!AG52+Payroll!AG59,IF($W16&gt;0,$W16,IF($V16&gt;0,$V16*AI$7,$C16*AI$7))*(AI$3/$R$3*12))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42"/>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42"/>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42"/>
      <c r="B19" s="89" t="s">
        <v>32</v>
      </c>
      <c r="C19" s="107">
        <v>5.0000000000000001E-3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42"/>
      <c r="B20" s="89" t="s">
        <v>33</v>
      </c>
      <c r="C20" s="107">
        <v>0.02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42"/>
      <c r="B21" s="89" t="s">
        <v>34</v>
      </c>
      <c r="C21" s="107">
        <v>5.0000000000000001E-3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42"/>
      <c r="B22" s="89" t="s">
        <v>35</v>
      </c>
      <c r="C22" s="107">
        <v>7.4999999999999997E-2</v>
      </c>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42"/>
      <c r="B23" s="89" t="s">
        <v>36</v>
      </c>
      <c r="C23" s="107">
        <v>3.5000000000000003E-2</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42"/>
      <c r="B24" s="89" t="s">
        <v>37</v>
      </c>
      <c r="C24" s="107">
        <v>0.02</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42"/>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42"/>
      <c r="B26" s="89" t="s">
        <v>278</v>
      </c>
      <c r="C26" s="107">
        <v>5.0000000000000001E-3</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43"/>
      <c r="B27" s="89" t="s">
        <v>276</v>
      </c>
      <c r="C27" s="107">
        <v>0.01</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68"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42"/>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42"/>
      <c r="B31" s="127" t="s">
        <v>28</v>
      </c>
      <c r="C31" s="448" t="s">
        <v>42</v>
      </c>
      <c r="D31" s="449"/>
      <c r="E31" s="450"/>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42"/>
      <c r="B32" s="127" t="s">
        <v>43</v>
      </c>
      <c r="C32" s="451"/>
      <c r="D32" s="452"/>
      <c r="E32" s="453"/>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42"/>
      <c r="B33" s="127" t="s">
        <v>44</v>
      </c>
      <c r="C33" s="451"/>
      <c r="D33" s="452"/>
      <c r="E33" s="453"/>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42"/>
      <c r="B34" s="127" t="s">
        <v>31</v>
      </c>
      <c r="C34" s="451"/>
      <c r="D34" s="452"/>
      <c r="E34" s="453"/>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42"/>
      <c r="B35" s="127" t="s">
        <v>45</v>
      </c>
      <c r="C35" s="451"/>
      <c r="D35" s="452"/>
      <c r="E35" s="453"/>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42"/>
      <c r="B36" s="127" t="s">
        <v>33</v>
      </c>
      <c r="C36" s="451"/>
      <c r="D36" s="452"/>
      <c r="E36" s="453"/>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42"/>
      <c r="B37" s="127" t="s">
        <v>34</v>
      </c>
      <c r="C37" s="451"/>
      <c r="D37" s="452"/>
      <c r="E37" s="453"/>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42"/>
      <c r="B38" s="127" t="s">
        <v>35</v>
      </c>
      <c r="C38" s="451"/>
      <c r="D38" s="452"/>
      <c r="E38" s="453"/>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42"/>
      <c r="B39" s="127" t="s">
        <v>36</v>
      </c>
      <c r="C39" s="451"/>
      <c r="D39" s="452"/>
      <c r="E39" s="453"/>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42"/>
      <c r="B40" s="127" t="s">
        <v>37</v>
      </c>
      <c r="C40" s="451"/>
      <c r="D40" s="452"/>
      <c r="E40" s="453"/>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42"/>
      <c r="B41" s="127" t="s">
        <v>38</v>
      </c>
      <c r="C41" s="451"/>
      <c r="D41" s="452"/>
      <c r="E41" s="453"/>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42"/>
      <c r="B42" s="127" t="s">
        <v>46</v>
      </c>
      <c r="C42" s="451"/>
      <c r="D42" s="452"/>
      <c r="E42" s="453"/>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43"/>
      <c r="B43" s="127" t="s">
        <v>47</v>
      </c>
      <c r="C43" s="454"/>
      <c r="D43" s="455"/>
      <c r="E43" s="456"/>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67" t="s">
        <v>27</v>
      </c>
      <c r="B50" s="177" t="s">
        <v>54</v>
      </c>
      <c r="C50" s="69">
        <f>IF('Sales &amp; Marketing'!$C$5="use","see monthly",SUM(C52:C56))</f>
        <v>0.1</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42"/>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42"/>
      <c r="B52" s="89" t="s">
        <v>56</v>
      </c>
      <c r="C52" s="90">
        <v>5.0000000000000001E-3</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42"/>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42"/>
      <c r="B54" s="89" t="s">
        <v>58</v>
      </c>
      <c r="C54" s="90">
        <v>5.0000000000000001E-3</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42"/>
      <c r="B55" s="89" t="s">
        <v>59</v>
      </c>
      <c r="C55" s="90">
        <v>7.0000000000000007E-2</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43"/>
      <c r="B56" s="89" t="s">
        <v>60</v>
      </c>
      <c r="C56" s="90">
        <v>0.02</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68"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42"/>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42"/>
      <c r="B60" s="127" t="s">
        <v>56</v>
      </c>
      <c r="C60" s="448" t="s">
        <v>42</v>
      </c>
      <c r="D60" s="449"/>
      <c r="E60" s="450"/>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42"/>
      <c r="B61" s="127" t="s">
        <v>57</v>
      </c>
      <c r="C61" s="451"/>
      <c r="D61" s="452"/>
      <c r="E61" s="453"/>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42"/>
      <c r="B62" s="127" t="s">
        <v>58</v>
      </c>
      <c r="C62" s="451"/>
      <c r="D62" s="452"/>
      <c r="E62" s="453"/>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42"/>
      <c r="B63" s="127" t="s">
        <v>63</v>
      </c>
      <c r="C63" s="451"/>
      <c r="D63" s="452"/>
      <c r="E63" s="453"/>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43"/>
      <c r="B64" s="127" t="s">
        <v>64</v>
      </c>
      <c r="C64" s="454"/>
      <c r="D64" s="455"/>
      <c r="E64" s="456"/>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67" t="s">
        <v>27</v>
      </c>
      <c r="B66" s="177" t="s">
        <v>65</v>
      </c>
      <c r="C66" s="204">
        <f>IF(Payroll!$C$5="use","see monthly",SUM(C68:C79))</f>
        <v>0.15000000000000002</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42"/>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42"/>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42"/>
      <c r="B69" s="89" t="s">
        <v>68</v>
      </c>
      <c r="C69" s="90">
        <v>0.12</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42"/>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42"/>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42"/>
      <c r="B72" s="89" t="s">
        <v>71</v>
      </c>
      <c r="C72" s="105">
        <v>2E-3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42"/>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42"/>
      <c r="B74" s="89" t="s">
        <v>73</v>
      </c>
      <c r="C74" s="90">
        <v>0.01</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42"/>
      <c r="B75" s="89" t="s">
        <v>74</v>
      </c>
      <c r="C75" s="105">
        <v>2.5000000000000001E-3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42"/>
      <c r="B76" s="89" t="s">
        <v>75</v>
      </c>
      <c r="C76" s="105">
        <v>2.5000000000000001E-3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42"/>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42"/>
      <c r="B78" s="89" t="s">
        <v>77</v>
      </c>
      <c r="C78" s="90">
        <v>0.01</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43"/>
      <c r="B79" s="89" t="s">
        <v>78</v>
      </c>
      <c r="C79" s="105">
        <v>2E-3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68"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42"/>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42"/>
      <c r="B83" s="127" t="s">
        <v>67</v>
      </c>
      <c r="C83" s="448" t="s">
        <v>42</v>
      </c>
      <c r="D83" s="449"/>
      <c r="E83" s="450"/>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42"/>
      <c r="B84" s="127" t="s">
        <v>81</v>
      </c>
      <c r="C84" s="451"/>
      <c r="D84" s="452"/>
      <c r="E84" s="453"/>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42"/>
      <c r="B85" s="127" t="s">
        <v>82</v>
      </c>
      <c r="C85" s="451"/>
      <c r="D85" s="452"/>
      <c r="E85" s="453"/>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42"/>
      <c r="B86" s="127" t="s">
        <v>70</v>
      </c>
      <c r="C86" s="451"/>
      <c r="D86" s="452"/>
      <c r="E86" s="453"/>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42"/>
      <c r="B87" s="127" t="s">
        <v>71</v>
      </c>
      <c r="C87" s="451"/>
      <c r="D87" s="452"/>
      <c r="E87" s="453"/>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42"/>
      <c r="B88" s="127" t="s">
        <v>72</v>
      </c>
      <c r="C88" s="451"/>
      <c r="D88" s="452"/>
      <c r="E88" s="453"/>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42"/>
      <c r="B89" s="127" t="s">
        <v>73</v>
      </c>
      <c r="C89" s="451"/>
      <c r="D89" s="452"/>
      <c r="E89" s="453"/>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42"/>
      <c r="B90" s="127" t="s">
        <v>74</v>
      </c>
      <c r="C90" s="451"/>
      <c r="D90" s="452"/>
      <c r="E90" s="453"/>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42"/>
      <c r="B91" s="127" t="s">
        <v>75</v>
      </c>
      <c r="C91" s="451"/>
      <c r="D91" s="452"/>
      <c r="E91" s="453"/>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42"/>
      <c r="B92" s="127" t="s">
        <v>76</v>
      </c>
      <c r="C92" s="451"/>
      <c r="D92" s="452"/>
      <c r="E92" s="453"/>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42"/>
      <c r="B93" s="127" t="s">
        <v>77</v>
      </c>
      <c r="C93" s="451"/>
      <c r="D93" s="452"/>
      <c r="E93" s="453"/>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43"/>
      <c r="B94" s="127" t="s">
        <v>78</v>
      </c>
      <c r="C94" s="454"/>
      <c r="D94" s="455"/>
      <c r="E94" s="456"/>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67" t="s">
        <v>27</v>
      </c>
      <c r="B96" s="177" t="s">
        <v>83</v>
      </c>
      <c r="C96" s="69">
        <f>IF('Assets &amp; Liabilities'!$C$5="use","see monthly",SUM(C98:C104))</f>
        <v>0.06</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42"/>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42"/>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42"/>
      <c r="B99" s="89" t="s">
        <v>86</v>
      </c>
      <c r="C99" s="90">
        <v>2.5000000000000001E-2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42"/>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42"/>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42"/>
      <c r="B102" s="89" t="s">
        <v>89</v>
      </c>
      <c r="C102" s="90">
        <v>2.5000000000000001E-2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42"/>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43"/>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68"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42"/>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42"/>
      <c r="B108" s="127" t="s">
        <v>85</v>
      </c>
      <c r="C108" s="448" t="s">
        <v>42</v>
      </c>
      <c r="D108" s="449"/>
      <c r="E108" s="450"/>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42"/>
      <c r="B109" s="127" t="s">
        <v>86</v>
      </c>
      <c r="C109" s="451"/>
      <c r="D109" s="452"/>
      <c r="E109" s="453"/>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42"/>
      <c r="B110" s="127" t="s">
        <v>94</v>
      </c>
      <c r="C110" s="451"/>
      <c r="D110" s="452"/>
      <c r="E110" s="453"/>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42"/>
      <c r="B111" s="127" t="s">
        <v>88</v>
      </c>
      <c r="C111" s="451"/>
      <c r="D111" s="452"/>
      <c r="E111" s="453"/>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42"/>
      <c r="B112" s="127" t="s">
        <v>89</v>
      </c>
      <c r="C112" s="451"/>
      <c r="D112" s="452"/>
      <c r="E112" s="453"/>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42"/>
      <c r="B113" s="127" t="s">
        <v>90</v>
      </c>
      <c r="C113" s="451"/>
      <c r="D113" s="452"/>
      <c r="E113" s="453"/>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43"/>
      <c r="B114" s="127" t="s">
        <v>91</v>
      </c>
      <c r="C114" s="454"/>
      <c r="D114" s="455"/>
      <c r="E114" s="456"/>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67"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42"/>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42"/>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42"/>
      <c r="B119" s="89" t="s">
        <v>98</v>
      </c>
      <c r="C119" s="90">
        <v>5.0000000000000001E-3</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42"/>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42"/>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42"/>
      <c r="B122" s="89" t="s">
        <v>101</v>
      </c>
      <c r="C122" s="90">
        <v>0.01</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42"/>
      <c r="B123" s="89" t="s">
        <v>102</v>
      </c>
      <c r="C123" s="105">
        <v>1.2500000000000001E-2</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42"/>
      <c r="B124" s="89" t="s">
        <v>277</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42"/>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42"/>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42"/>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43"/>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68"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42"/>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42"/>
      <c r="B132" s="127" t="s">
        <v>97</v>
      </c>
      <c r="C132" s="448" t="s">
        <v>42</v>
      </c>
      <c r="D132" s="449"/>
      <c r="E132" s="450"/>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42"/>
      <c r="B133" s="127" t="s">
        <v>98</v>
      </c>
      <c r="C133" s="451"/>
      <c r="D133" s="452"/>
      <c r="E133" s="453"/>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42"/>
      <c r="B134" s="127" t="s">
        <v>99</v>
      </c>
      <c r="C134" s="451"/>
      <c r="D134" s="452"/>
      <c r="E134" s="453"/>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42"/>
      <c r="B135" s="127" t="s">
        <v>100</v>
      </c>
      <c r="C135" s="451"/>
      <c r="D135" s="452"/>
      <c r="E135" s="453"/>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42"/>
      <c r="B136" s="127" t="s">
        <v>101</v>
      </c>
      <c r="C136" s="451"/>
      <c r="D136" s="452"/>
      <c r="E136" s="453"/>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42"/>
      <c r="B137" s="127" t="s">
        <v>102</v>
      </c>
      <c r="C137" s="451"/>
      <c r="D137" s="452"/>
      <c r="E137" s="453"/>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42"/>
      <c r="B138" s="127" t="s">
        <v>103</v>
      </c>
      <c r="C138" s="451"/>
      <c r="D138" s="452"/>
      <c r="E138" s="453"/>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42"/>
      <c r="B139" s="127" t="s">
        <v>104</v>
      </c>
      <c r="C139" s="451"/>
      <c r="D139" s="452"/>
      <c r="E139" s="453"/>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42"/>
      <c r="B140" s="127" t="s">
        <v>105</v>
      </c>
      <c r="C140" s="451"/>
      <c r="D140" s="452"/>
      <c r="E140" s="453"/>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42"/>
      <c r="B141" s="127" t="s">
        <v>106</v>
      </c>
      <c r="C141" s="451"/>
      <c r="D141" s="452"/>
      <c r="E141" s="453"/>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43"/>
      <c r="B142" s="127" t="s">
        <v>107</v>
      </c>
      <c r="C142" s="454"/>
      <c r="D142" s="455"/>
      <c r="E142" s="456"/>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63"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42"/>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42"/>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42"/>
      <c r="B147" s="169" t="s">
        <v>114</v>
      </c>
      <c r="C147" s="464" t="s">
        <v>115</v>
      </c>
      <c r="D147" s="446"/>
      <c r="E147" s="465"/>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43"/>
      <c r="B148" s="220" t="s">
        <v>116</v>
      </c>
      <c r="C148" s="466" t="s">
        <v>117</v>
      </c>
      <c r="D148" s="446"/>
      <c r="E148" s="465"/>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41"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42"/>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42"/>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43"/>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44"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42"/>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42"/>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42"/>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42"/>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42"/>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42"/>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42"/>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42"/>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42"/>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42"/>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42"/>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42"/>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43"/>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K7:AM7"/>
    <mergeCell ref="BC7:BE7"/>
    <mergeCell ref="AK5:AM5"/>
    <mergeCell ref="BC5:BE5"/>
    <mergeCell ref="AN5:AO5"/>
    <mergeCell ref="AP1:BA1"/>
    <mergeCell ref="C4:E4"/>
    <mergeCell ref="C5:C6"/>
    <mergeCell ref="D5:E5"/>
    <mergeCell ref="S5:U5"/>
    <mergeCell ref="V5:W5"/>
    <mergeCell ref="A96:A104"/>
    <mergeCell ref="A106:A114"/>
    <mergeCell ref="C108:E114"/>
    <mergeCell ref="F1:Q1"/>
    <mergeCell ref="X1:AI1"/>
    <mergeCell ref="B11:E11"/>
    <mergeCell ref="C31:E43"/>
    <mergeCell ref="B8:E8"/>
    <mergeCell ref="A29:A43"/>
    <mergeCell ref="A50:A56"/>
    <mergeCell ref="A13:A27"/>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42"/>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42"/>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42"/>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42"/>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42"/>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42"/>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42"/>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42"/>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42"/>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42"/>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42"/>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42"/>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42"/>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42"/>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42"/>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42"/>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42"/>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42"/>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42"/>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42"/>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42"/>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42"/>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42"/>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42"/>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42"/>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42"/>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42"/>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42"/>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42"/>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42"/>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42"/>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42"/>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42"/>
      <c r="B29" s="478" t="s">
        <v>179</v>
      </c>
      <c r="C29" s="479"/>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42"/>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42"/>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42"/>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42"/>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42"/>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42"/>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42"/>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42"/>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42"/>
      <c r="B38" s="478" t="s">
        <v>187</v>
      </c>
      <c r="C38" s="479"/>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42"/>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42"/>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42"/>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42"/>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42"/>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42"/>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42"/>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42"/>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43"/>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80" t="s">
        <v>196</v>
      </c>
      <c r="B51" s="478" t="s">
        <v>197</v>
      </c>
      <c r="C51" s="479"/>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42"/>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42"/>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42"/>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42"/>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42"/>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42"/>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42"/>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42"/>
      <c r="B59" s="478" t="s">
        <v>204</v>
      </c>
      <c r="C59" s="479"/>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42"/>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42"/>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42"/>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42"/>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42"/>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42"/>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42"/>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42"/>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42"/>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42"/>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42"/>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43"/>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N5:AY5"/>
    <mergeCell ref="A12:A47"/>
    <mergeCell ref="B29:C29"/>
    <mergeCell ref="B38:C38"/>
    <mergeCell ref="A51:A71"/>
    <mergeCell ref="B51:C51"/>
    <mergeCell ref="B59:C59"/>
    <mergeCell ref="D5:O5"/>
    <mergeCell ref="V5:AG5"/>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42"/>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42"/>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42"/>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42"/>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42"/>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42"/>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42"/>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42"/>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42"/>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42"/>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42"/>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42"/>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42"/>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42"/>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42"/>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42"/>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42"/>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42"/>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42"/>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42"/>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42"/>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42"/>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42"/>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42"/>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42"/>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42"/>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42"/>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42"/>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42"/>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42"/>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42"/>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42"/>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42"/>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42"/>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42"/>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42"/>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42"/>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43"/>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80"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42"/>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42"/>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42"/>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42"/>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42"/>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42"/>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42"/>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42"/>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42"/>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42"/>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42"/>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42"/>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42"/>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42"/>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42"/>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42"/>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42"/>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42"/>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42"/>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42"/>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42"/>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42"/>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42"/>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42"/>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42"/>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42"/>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42"/>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42"/>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43"/>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42"/>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42"/>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42"/>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42"/>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42"/>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42"/>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42"/>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42"/>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42"/>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42"/>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42"/>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42"/>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43"/>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2022-12-16T12:49:07Z</dcterms:modified>
</cp:coreProperties>
</file>